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登记表" sheetId="1" r:id="rId1"/>
  </sheets>
  <calcPr calcId="144525"/>
</workbook>
</file>

<file path=xl/sharedStrings.xml><?xml version="1.0" encoding="utf-8"?>
<sst xmlns="http://schemas.openxmlformats.org/spreadsheetml/2006/main" count="69" uniqueCount="53">
  <si>
    <t>2022年预存回馈活动登记表</t>
  </si>
  <si>
    <t>项目：</t>
  </si>
  <si>
    <t>莆田观桥御景</t>
  </si>
  <si>
    <t>单位：元</t>
  </si>
  <si>
    <t>受理日期</t>
  </si>
  <si>
    <t>房号</t>
  </si>
  <si>
    <t>姓名</t>
  </si>
  <si>
    <t>面积</t>
  </si>
  <si>
    <t>单价</t>
  </si>
  <si>
    <t>预存期间</t>
  </si>
  <si>
    <t>预存金额</t>
  </si>
  <si>
    <t>票据号</t>
  </si>
  <si>
    <t>经办</t>
  </si>
  <si>
    <t>上级复核</t>
  </si>
  <si>
    <t>备注</t>
  </si>
  <si>
    <t>年</t>
  </si>
  <si>
    <t>月</t>
  </si>
  <si>
    <t>日</t>
  </si>
  <si>
    <t>管理费</t>
  </si>
  <si>
    <t>公摊费</t>
  </si>
  <si>
    <t>合计</t>
  </si>
  <si>
    <t>回馈比例</t>
  </si>
  <si>
    <t>回馈金额</t>
  </si>
  <si>
    <t>实缴金额</t>
  </si>
  <si>
    <t>1-1301</t>
  </si>
  <si>
    <t>柯美德</t>
  </si>
  <si>
    <t>2023.1.1-2023.12.31</t>
  </si>
  <si>
    <t>GQ0008491</t>
  </si>
  <si>
    <t>黄琼真</t>
  </si>
  <si>
    <t>2023年预存活动，管理费3229.56元，回馈金额161.48元。</t>
  </si>
  <si>
    <t>1-2102</t>
  </si>
  <si>
    <t>蔡美爱</t>
  </si>
  <si>
    <t>GQ0008493</t>
  </si>
  <si>
    <t>壹号大药房</t>
  </si>
  <si>
    <t>GQ0008499</t>
  </si>
  <si>
    <t>34#</t>
  </si>
  <si>
    <t>黄秀元</t>
  </si>
  <si>
    <t>GQ0008495</t>
  </si>
  <si>
    <t>33#</t>
  </si>
  <si>
    <t>陈寿雨</t>
  </si>
  <si>
    <t>GQ0008496</t>
  </si>
  <si>
    <t>32#</t>
  </si>
  <si>
    <t>陈寿森</t>
  </si>
  <si>
    <t>GQ0008497</t>
  </si>
  <si>
    <t>2-1004</t>
  </si>
  <si>
    <t>刘美容</t>
  </si>
  <si>
    <t>GQ0008506</t>
  </si>
  <si>
    <t>2-1502</t>
  </si>
  <si>
    <t>杨芳芳</t>
  </si>
  <si>
    <t>GQ0008513</t>
  </si>
  <si>
    <t>1-1503</t>
  </si>
  <si>
    <t>林伟斌</t>
  </si>
  <si>
    <t>GQ0008584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</si>
</sst>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11" applyAlignment="1"/>
    <xf numFmtId="176" fontId="0" fillId="0" borderId="0" xfId="11" applyNumberForma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9" fontId="3" fillId="0" borderId="0" xfId="11" applyFont="1" applyAlignment="1">
      <alignment horizontal="center" vertical="center"/>
    </xf>
    <xf numFmtId="176" fontId="3" fillId="0" borderId="0" xfId="11" applyNumberFormat="1" applyFont="1" applyAlignment="1">
      <alignment horizontal="center" vertical="center"/>
    </xf>
    <xf numFmtId="9" fontId="0" fillId="0" borderId="0" xfId="11" applyAlignment="1">
      <alignment vertical="center"/>
    </xf>
    <xf numFmtId="176" fontId="0" fillId="0" borderId="0" xfId="11" applyNumberForma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9" fontId="0" fillId="2" borderId="6" xfId="11" applyFill="1" applyBorder="1" applyAlignment="1">
      <alignment horizontal="center" vertical="center"/>
    </xf>
    <xf numFmtId="9" fontId="2" fillId="2" borderId="6" xfId="11" applyFont="1" applyFill="1" applyBorder="1" applyAlignment="1">
      <alignment horizontal="center" vertical="center"/>
    </xf>
    <xf numFmtId="176" fontId="0" fillId="2" borderId="6" xfId="11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9" fontId="1" fillId="2" borderId="6" xfId="11" applyFont="1" applyFill="1" applyBorder="1" applyAlignment="1">
      <alignment horizontal="center" vertical="center"/>
    </xf>
    <xf numFmtId="176" fontId="1" fillId="2" borderId="6" xfId="11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6" xfId="11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showGridLines="0" tabSelected="1" topLeftCell="H1" workbookViewId="0">
      <selection activeCell="N13" sqref="N5:N13"/>
    </sheetView>
  </sheetViews>
  <sheetFormatPr defaultColWidth="9" defaultRowHeight="13.5"/>
  <cols>
    <col min="1" max="1" width="6.5" style="4" customWidth="1"/>
    <col min="2" max="3" width="5.25" style="4" customWidth="1"/>
    <col min="4" max="4" width="6.88333333333333" customWidth="1"/>
    <col min="5" max="5" width="7.25" customWidth="1"/>
    <col min="6" max="7" width="7.5" customWidth="1"/>
    <col min="8" max="8" width="21.6333333333333" customWidth="1"/>
    <col min="9" max="11" width="10.8833333333333" customWidth="1"/>
    <col min="12" max="13" width="11.3833333333333" style="5" customWidth="1"/>
    <col min="14" max="14" width="11.3833333333333" style="6" customWidth="1"/>
    <col min="15" max="15" width="14.5583333333333" customWidth="1"/>
    <col min="16" max="17" width="11.5583333333333" customWidth="1"/>
    <col min="18" max="18" width="14.75" customWidth="1"/>
    <col min="19" max="19" width="9.375"/>
  </cols>
  <sheetData>
    <row r="1" s="1" customFormat="1" ht="39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7"/>
      <c r="M1" s="17"/>
      <c r="N1" s="18"/>
      <c r="O1" s="7"/>
      <c r="P1" s="7"/>
      <c r="Q1" s="7"/>
      <c r="R1" s="7"/>
    </row>
    <row r="2" s="1" customFormat="1" ht="21.95" customHeight="1" spans="1:18">
      <c r="A2" s="8" t="s">
        <v>1</v>
      </c>
      <c r="B2" s="8" t="s">
        <v>2</v>
      </c>
      <c r="C2" s="8"/>
      <c r="D2" s="8"/>
      <c r="L2" s="19"/>
      <c r="M2" s="19"/>
      <c r="N2" s="20"/>
      <c r="R2" s="34" t="s">
        <v>3</v>
      </c>
    </row>
    <row r="3" s="1" customFormat="1" ht="22" customHeight="1" spans="1:18">
      <c r="A3" s="9" t="s">
        <v>4</v>
      </c>
      <c r="B3" s="10"/>
      <c r="C3" s="11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1" t="s">
        <v>10</v>
      </c>
      <c r="J3" s="21"/>
      <c r="K3" s="21"/>
      <c r="L3" s="22"/>
      <c r="M3" s="22"/>
      <c r="N3" s="22"/>
      <c r="O3" s="12" t="s">
        <v>11</v>
      </c>
      <c r="P3" s="12" t="s">
        <v>12</v>
      </c>
      <c r="Q3" s="12" t="s">
        <v>13</v>
      </c>
      <c r="R3" s="12" t="s">
        <v>14</v>
      </c>
    </row>
    <row r="4" s="1" customFormat="1" ht="22" customHeight="1" spans="1:18">
      <c r="A4" s="12" t="s">
        <v>15</v>
      </c>
      <c r="B4" s="12" t="s">
        <v>16</v>
      </c>
      <c r="C4" s="12" t="s">
        <v>17</v>
      </c>
      <c r="D4" s="13"/>
      <c r="E4" s="13"/>
      <c r="F4" s="13"/>
      <c r="G4" s="13"/>
      <c r="H4" s="13"/>
      <c r="I4" s="16" t="s">
        <v>18</v>
      </c>
      <c r="J4" s="21" t="s">
        <v>19</v>
      </c>
      <c r="K4" s="23" t="s">
        <v>20</v>
      </c>
      <c r="L4" s="24" t="s">
        <v>21</v>
      </c>
      <c r="M4" s="25" t="s">
        <v>22</v>
      </c>
      <c r="N4" s="26" t="s">
        <v>23</v>
      </c>
      <c r="O4" s="13"/>
      <c r="P4" s="13"/>
      <c r="Q4" s="13"/>
      <c r="R4" s="13"/>
    </row>
    <row r="5" s="2" customFormat="1" ht="22" customHeight="1" spans="1:20">
      <c r="A5" s="14">
        <v>2022</v>
      </c>
      <c r="B5" s="14">
        <v>11</v>
      </c>
      <c r="C5" s="14">
        <v>23</v>
      </c>
      <c r="D5" s="14" t="s">
        <v>24</v>
      </c>
      <c r="E5" s="14" t="s">
        <v>25</v>
      </c>
      <c r="F5" s="14">
        <v>190.23</v>
      </c>
      <c r="G5" s="14">
        <v>1.5</v>
      </c>
      <c r="H5" s="14" t="s">
        <v>26</v>
      </c>
      <c r="I5" s="14">
        <v>3424.2</v>
      </c>
      <c r="J5" s="14">
        <v>500</v>
      </c>
      <c r="K5" s="27">
        <f t="shared" ref="K5:K23" si="0">J5+I5</f>
        <v>3924.2</v>
      </c>
      <c r="L5" s="28">
        <f t="shared" ref="L5:L11" si="1">IF(A5=2022,5%,IF(A5="",0,3%))</f>
        <v>0.05</v>
      </c>
      <c r="M5" s="29">
        <f t="shared" ref="M5:M23" si="2">ROUND(I5*L5,2)</f>
        <v>171.21</v>
      </c>
      <c r="N5" s="29">
        <f t="shared" ref="N5:N23" si="3">K5-M5</f>
        <v>3752.99</v>
      </c>
      <c r="O5" s="30" t="s">
        <v>27</v>
      </c>
      <c r="P5" s="14" t="s">
        <v>28</v>
      </c>
      <c r="Q5" s="14"/>
      <c r="R5" s="14"/>
      <c r="S5" s="2">
        <v>30873.21</v>
      </c>
      <c r="T5" s="35" t="s">
        <v>29</v>
      </c>
    </row>
    <row r="6" s="2" customFormat="1" ht="22" customHeight="1" spans="1:20">
      <c r="A6" s="14">
        <v>2022</v>
      </c>
      <c r="B6" s="14">
        <v>11</v>
      </c>
      <c r="C6" s="14">
        <v>23</v>
      </c>
      <c r="D6" s="14" t="s">
        <v>30</v>
      </c>
      <c r="E6" s="14" t="s">
        <v>31</v>
      </c>
      <c r="F6" s="14">
        <v>183</v>
      </c>
      <c r="G6" s="14">
        <v>1.5</v>
      </c>
      <c r="H6" s="14" t="s">
        <v>26</v>
      </c>
      <c r="I6" s="14">
        <v>3294</v>
      </c>
      <c r="J6" s="14">
        <v>500</v>
      </c>
      <c r="K6" s="27">
        <f t="shared" si="0"/>
        <v>3794</v>
      </c>
      <c r="L6" s="28">
        <f t="shared" si="1"/>
        <v>0.05</v>
      </c>
      <c r="M6" s="29">
        <f t="shared" si="2"/>
        <v>164.7</v>
      </c>
      <c r="N6" s="29">
        <f t="shared" si="3"/>
        <v>3629.3</v>
      </c>
      <c r="O6" s="30" t="s">
        <v>32</v>
      </c>
      <c r="P6" s="14" t="s">
        <v>28</v>
      </c>
      <c r="Q6" s="14"/>
      <c r="R6" s="14"/>
      <c r="T6" s="35"/>
    </row>
    <row r="7" s="2" customFormat="1" ht="22" customHeight="1" spans="1:20">
      <c r="A7" s="14">
        <v>2022</v>
      </c>
      <c r="B7" s="14">
        <v>11</v>
      </c>
      <c r="C7" s="14">
        <v>23</v>
      </c>
      <c r="D7" s="14"/>
      <c r="E7" s="15" t="s">
        <v>33</v>
      </c>
      <c r="F7" s="14">
        <v>585</v>
      </c>
      <c r="G7" s="14">
        <v>2.66</v>
      </c>
      <c r="H7" s="14" t="s">
        <v>26</v>
      </c>
      <c r="I7" s="14">
        <v>18673.2</v>
      </c>
      <c r="J7" s="14">
        <v>2400</v>
      </c>
      <c r="K7" s="27">
        <f t="shared" si="0"/>
        <v>21073.2</v>
      </c>
      <c r="L7" s="28">
        <f t="shared" si="1"/>
        <v>0.05</v>
      </c>
      <c r="M7" s="29">
        <f t="shared" si="2"/>
        <v>933.66</v>
      </c>
      <c r="N7" s="29">
        <f t="shared" si="3"/>
        <v>20139.54</v>
      </c>
      <c r="O7" s="30" t="s">
        <v>34</v>
      </c>
      <c r="P7" s="14" t="s">
        <v>28</v>
      </c>
      <c r="Q7" s="14"/>
      <c r="R7" s="14"/>
      <c r="T7" s="35"/>
    </row>
    <row r="8" s="2" customFormat="1" ht="22" customHeight="1" spans="1:20">
      <c r="A8" s="14">
        <v>2022</v>
      </c>
      <c r="B8" s="14">
        <v>11</v>
      </c>
      <c r="C8" s="14">
        <v>23</v>
      </c>
      <c r="D8" s="14" t="s">
        <v>35</v>
      </c>
      <c r="E8" s="14" t="s">
        <v>36</v>
      </c>
      <c r="F8" s="14">
        <v>94.8</v>
      </c>
      <c r="G8" s="14">
        <v>1</v>
      </c>
      <c r="H8" s="14" t="s">
        <v>26</v>
      </c>
      <c r="I8" s="14">
        <v>1137.6</v>
      </c>
      <c r="J8" s="14">
        <v>0</v>
      </c>
      <c r="K8" s="27">
        <f t="shared" si="0"/>
        <v>1137.6</v>
      </c>
      <c r="L8" s="28">
        <f t="shared" si="1"/>
        <v>0.05</v>
      </c>
      <c r="M8" s="29">
        <f t="shared" si="2"/>
        <v>56.88</v>
      </c>
      <c r="N8" s="29">
        <f t="shared" si="3"/>
        <v>1080.72</v>
      </c>
      <c r="O8" s="30" t="s">
        <v>37</v>
      </c>
      <c r="P8" s="14" t="s">
        <v>28</v>
      </c>
      <c r="Q8" s="14"/>
      <c r="R8" s="14"/>
      <c r="T8" s="35"/>
    </row>
    <row r="9" s="2" customFormat="1" ht="22" customHeight="1" spans="1:20">
      <c r="A9" s="14">
        <v>2022</v>
      </c>
      <c r="B9" s="14">
        <v>11</v>
      </c>
      <c r="C9" s="14">
        <v>23</v>
      </c>
      <c r="D9" s="14" t="s">
        <v>38</v>
      </c>
      <c r="E9" s="14" t="s">
        <v>39</v>
      </c>
      <c r="F9" s="14">
        <v>99.59</v>
      </c>
      <c r="G9" s="14">
        <v>1</v>
      </c>
      <c r="H9" s="14" t="s">
        <v>26</v>
      </c>
      <c r="I9" s="14">
        <v>1195.08</v>
      </c>
      <c r="J9" s="14">
        <v>0</v>
      </c>
      <c r="K9" s="27">
        <f t="shared" si="0"/>
        <v>1195.08</v>
      </c>
      <c r="L9" s="28">
        <f t="shared" si="1"/>
        <v>0.05</v>
      </c>
      <c r="M9" s="29">
        <f t="shared" si="2"/>
        <v>59.75</v>
      </c>
      <c r="N9" s="29">
        <f t="shared" si="3"/>
        <v>1135.33</v>
      </c>
      <c r="O9" s="30" t="s">
        <v>40</v>
      </c>
      <c r="P9" s="14" t="s">
        <v>28</v>
      </c>
      <c r="Q9" s="14"/>
      <c r="R9" s="14"/>
      <c r="T9" s="35"/>
    </row>
    <row r="10" s="2" customFormat="1" ht="22" customHeight="1" spans="1:20">
      <c r="A10" s="14">
        <v>2022</v>
      </c>
      <c r="B10" s="14">
        <v>11</v>
      </c>
      <c r="C10" s="14">
        <v>23</v>
      </c>
      <c r="D10" s="14" t="s">
        <v>41</v>
      </c>
      <c r="E10" s="14" t="s">
        <v>42</v>
      </c>
      <c r="F10" s="14">
        <v>99.59</v>
      </c>
      <c r="G10" s="14">
        <v>1</v>
      </c>
      <c r="H10" s="14" t="s">
        <v>26</v>
      </c>
      <c r="I10" s="14">
        <v>1195.08</v>
      </c>
      <c r="J10" s="14">
        <v>0</v>
      </c>
      <c r="K10" s="27">
        <f t="shared" si="0"/>
        <v>1195.08</v>
      </c>
      <c r="L10" s="28">
        <f t="shared" si="1"/>
        <v>0.05</v>
      </c>
      <c r="M10" s="29">
        <f t="shared" si="2"/>
        <v>59.75</v>
      </c>
      <c r="N10" s="29">
        <f t="shared" si="3"/>
        <v>1135.33</v>
      </c>
      <c r="O10" s="30" t="s">
        <v>43</v>
      </c>
      <c r="P10" s="14" t="s">
        <v>28</v>
      </c>
      <c r="Q10" s="14"/>
      <c r="R10" s="14"/>
      <c r="T10" s="35"/>
    </row>
    <row r="11" s="2" customFormat="1" ht="22" customHeight="1" spans="1:18">
      <c r="A11" s="14">
        <v>2022</v>
      </c>
      <c r="B11" s="14">
        <v>11</v>
      </c>
      <c r="C11" s="14">
        <v>29</v>
      </c>
      <c r="D11" s="14" t="s">
        <v>44</v>
      </c>
      <c r="E11" s="14" t="s">
        <v>45</v>
      </c>
      <c r="F11" s="14">
        <v>203.01</v>
      </c>
      <c r="G11" s="14">
        <v>1.5</v>
      </c>
      <c r="H11" s="14" t="s">
        <v>26</v>
      </c>
      <c r="I11" s="14">
        <v>3654.24</v>
      </c>
      <c r="J11" s="14">
        <v>500</v>
      </c>
      <c r="K11" s="27">
        <f t="shared" si="0"/>
        <v>4154.24</v>
      </c>
      <c r="L11" s="28">
        <f t="shared" si="1"/>
        <v>0.05</v>
      </c>
      <c r="M11" s="29">
        <f t="shared" si="2"/>
        <v>182.71</v>
      </c>
      <c r="N11" s="29">
        <f t="shared" si="3"/>
        <v>3971.53</v>
      </c>
      <c r="O11" s="30" t="s">
        <v>46</v>
      </c>
      <c r="P11" s="14" t="s">
        <v>28</v>
      </c>
      <c r="Q11" s="14"/>
      <c r="R11" s="14"/>
    </row>
    <row r="12" s="2" customFormat="1" ht="22" customHeight="1" spans="1:18">
      <c r="A12" s="14">
        <v>2022</v>
      </c>
      <c r="B12" s="14">
        <v>12</v>
      </c>
      <c r="C12" s="14">
        <v>1</v>
      </c>
      <c r="D12" s="14" t="s">
        <v>47</v>
      </c>
      <c r="E12" s="14" t="s">
        <v>48</v>
      </c>
      <c r="F12" s="14">
        <v>175.72</v>
      </c>
      <c r="G12" s="14">
        <v>1.5</v>
      </c>
      <c r="H12" s="14" t="s">
        <v>26</v>
      </c>
      <c r="I12" s="14">
        <v>3162.96</v>
      </c>
      <c r="J12" s="14">
        <v>500</v>
      </c>
      <c r="K12" s="27">
        <f t="shared" si="0"/>
        <v>3662.96</v>
      </c>
      <c r="L12" s="28">
        <f t="shared" ref="L11:L23" si="4">IF(A12=2022,5%,IF(A12="",0,3%))</f>
        <v>0.05</v>
      </c>
      <c r="M12" s="29">
        <f t="shared" si="2"/>
        <v>158.15</v>
      </c>
      <c r="N12" s="29">
        <f t="shared" si="3"/>
        <v>3504.81</v>
      </c>
      <c r="O12" s="30" t="s">
        <v>49</v>
      </c>
      <c r="P12" s="14" t="s">
        <v>28</v>
      </c>
      <c r="Q12" s="14"/>
      <c r="R12" s="14"/>
    </row>
    <row r="13" s="2" customFormat="1" ht="22" customHeight="1" spans="1:18">
      <c r="A13" s="14">
        <v>2022</v>
      </c>
      <c r="B13" s="14">
        <v>12</v>
      </c>
      <c r="C13" s="14">
        <v>24</v>
      </c>
      <c r="D13" s="14" t="s">
        <v>50</v>
      </c>
      <c r="E13" s="14" t="s">
        <v>51</v>
      </c>
      <c r="F13" s="14">
        <v>179.42</v>
      </c>
      <c r="G13" s="14">
        <v>1.5</v>
      </c>
      <c r="H13" s="14" t="s">
        <v>26</v>
      </c>
      <c r="I13" s="14">
        <v>3229.56</v>
      </c>
      <c r="J13" s="14">
        <v>500</v>
      </c>
      <c r="K13" s="27">
        <f t="shared" si="0"/>
        <v>3729.56</v>
      </c>
      <c r="L13" s="28">
        <f t="shared" si="4"/>
        <v>0.05</v>
      </c>
      <c r="M13" s="29">
        <f t="shared" si="2"/>
        <v>161.48</v>
      </c>
      <c r="N13" s="29">
        <f t="shared" si="3"/>
        <v>3568.08</v>
      </c>
      <c r="O13" s="30" t="s">
        <v>52</v>
      </c>
      <c r="P13" s="14" t="s">
        <v>28</v>
      </c>
      <c r="Q13" s="14"/>
      <c r="R13" s="14"/>
    </row>
    <row r="14" s="3" customFormat="1" ht="22" customHeight="1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31">
        <f t="shared" si="0"/>
        <v>0</v>
      </c>
      <c r="L14" s="25">
        <f t="shared" si="4"/>
        <v>0</v>
      </c>
      <c r="M14" s="32">
        <f t="shared" si="2"/>
        <v>0</v>
      </c>
      <c r="N14" s="32">
        <f t="shared" si="3"/>
        <v>0</v>
      </c>
      <c r="O14" s="33"/>
      <c r="P14" s="16"/>
      <c r="Q14" s="16"/>
      <c r="R14" s="16"/>
    </row>
    <row r="15" s="3" customFormat="1" ht="22" customHeight="1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31">
        <f t="shared" si="0"/>
        <v>0</v>
      </c>
      <c r="L15" s="25">
        <f t="shared" si="4"/>
        <v>0</v>
      </c>
      <c r="M15" s="32">
        <f t="shared" si="2"/>
        <v>0</v>
      </c>
      <c r="N15" s="32">
        <f t="shared" si="3"/>
        <v>0</v>
      </c>
      <c r="O15" s="33"/>
      <c r="P15" s="16"/>
      <c r="Q15" s="16"/>
      <c r="R15" s="16"/>
    </row>
    <row r="16" s="3" customFormat="1" ht="22" customHeight="1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31">
        <f t="shared" si="0"/>
        <v>0</v>
      </c>
      <c r="L16" s="25">
        <f t="shared" si="4"/>
        <v>0</v>
      </c>
      <c r="M16" s="32">
        <f t="shared" si="2"/>
        <v>0</v>
      </c>
      <c r="N16" s="32">
        <f t="shared" si="3"/>
        <v>0</v>
      </c>
      <c r="O16" s="33"/>
      <c r="P16" s="16"/>
      <c r="Q16" s="16"/>
      <c r="R16" s="16"/>
    </row>
    <row r="17" s="3" customFormat="1" ht="22" customHeight="1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31">
        <f t="shared" si="0"/>
        <v>0</v>
      </c>
      <c r="L17" s="25">
        <f t="shared" si="4"/>
        <v>0</v>
      </c>
      <c r="M17" s="32">
        <f t="shared" si="2"/>
        <v>0</v>
      </c>
      <c r="N17" s="32">
        <f t="shared" si="3"/>
        <v>0</v>
      </c>
      <c r="O17" s="33"/>
      <c r="P17" s="16"/>
      <c r="Q17" s="16"/>
      <c r="R17" s="16"/>
    </row>
    <row r="18" s="3" customFormat="1" ht="22" customHeight="1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1">
        <f t="shared" si="0"/>
        <v>0</v>
      </c>
      <c r="L18" s="25">
        <f t="shared" si="4"/>
        <v>0</v>
      </c>
      <c r="M18" s="32">
        <f t="shared" si="2"/>
        <v>0</v>
      </c>
      <c r="N18" s="32">
        <f t="shared" si="3"/>
        <v>0</v>
      </c>
      <c r="O18" s="33"/>
      <c r="P18" s="16"/>
      <c r="Q18" s="16"/>
      <c r="R18" s="16"/>
    </row>
    <row r="19" s="3" customFormat="1" ht="22" customHeight="1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31">
        <f t="shared" si="0"/>
        <v>0</v>
      </c>
      <c r="L19" s="25">
        <f t="shared" si="4"/>
        <v>0</v>
      </c>
      <c r="M19" s="32">
        <f t="shared" si="2"/>
        <v>0</v>
      </c>
      <c r="N19" s="32">
        <f t="shared" si="3"/>
        <v>0</v>
      </c>
      <c r="O19" s="33"/>
      <c r="P19" s="16"/>
      <c r="Q19" s="16"/>
      <c r="R19" s="16"/>
    </row>
    <row r="20" s="3" customFormat="1" ht="22" customHeight="1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1">
        <f t="shared" si="0"/>
        <v>0</v>
      </c>
      <c r="L20" s="25">
        <f t="shared" si="4"/>
        <v>0</v>
      </c>
      <c r="M20" s="32">
        <f t="shared" si="2"/>
        <v>0</v>
      </c>
      <c r="N20" s="32">
        <f t="shared" si="3"/>
        <v>0</v>
      </c>
      <c r="O20" s="33"/>
      <c r="P20" s="16"/>
      <c r="Q20" s="16"/>
      <c r="R20" s="16"/>
    </row>
    <row r="21" s="3" customFormat="1" ht="22" customHeight="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31">
        <f t="shared" si="0"/>
        <v>0</v>
      </c>
      <c r="L21" s="25">
        <f t="shared" si="4"/>
        <v>0</v>
      </c>
      <c r="M21" s="32">
        <f t="shared" si="2"/>
        <v>0</v>
      </c>
      <c r="N21" s="32">
        <f t="shared" si="3"/>
        <v>0</v>
      </c>
      <c r="O21" s="33"/>
      <c r="P21" s="16"/>
      <c r="Q21" s="16"/>
      <c r="R21" s="16"/>
    </row>
    <row r="22" s="3" customFormat="1" ht="22" customHeight="1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31">
        <f t="shared" si="0"/>
        <v>0</v>
      </c>
      <c r="L22" s="25">
        <f t="shared" si="4"/>
        <v>0</v>
      </c>
      <c r="M22" s="32">
        <f t="shared" si="2"/>
        <v>0</v>
      </c>
      <c r="N22" s="32">
        <f t="shared" si="3"/>
        <v>0</v>
      </c>
      <c r="O22" s="33"/>
      <c r="P22" s="16"/>
      <c r="Q22" s="16"/>
      <c r="R22" s="16"/>
    </row>
    <row r="23" s="3" customFormat="1" ht="22" customHeight="1" spans="1: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31">
        <f t="shared" si="0"/>
        <v>0</v>
      </c>
      <c r="L23" s="25">
        <f t="shared" si="4"/>
        <v>0</v>
      </c>
      <c r="M23" s="32">
        <f t="shared" si="2"/>
        <v>0</v>
      </c>
      <c r="N23" s="32">
        <f t="shared" si="3"/>
        <v>0</v>
      </c>
      <c r="O23" s="33"/>
      <c r="P23" s="16"/>
      <c r="Q23" s="16"/>
      <c r="R23" s="16"/>
    </row>
  </sheetData>
  <mergeCells count="15">
    <mergeCell ref="A1:R1"/>
    <mergeCell ref="B2:D2"/>
    <mergeCell ref="A3:C3"/>
    <mergeCell ref="I3:N3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5:S10"/>
    <mergeCell ref="T5:T10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胡晶晶</cp:lastModifiedBy>
  <dcterms:created xsi:type="dcterms:W3CDTF">2006-09-16T00:00:00Z</dcterms:created>
  <dcterms:modified xsi:type="dcterms:W3CDTF">2023-02-06T02:58:59Z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9BBABCA1B66F44D081EAE08136B21AD4</vt:lpwstr>
  </property>
  <property fmtid="{D5CDD505-2E9C-101B-9397-08002B2CF9AE}" pid="3" name="KSOProductBuildVer">
    <vt:lpwstr>2052-11.1.0.13703</vt:lpwstr>
  </property>
</Properties>
</file>